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<sst xmlns="http://schemas.openxmlformats.org/spreadsheetml/2006/main" count="28" uniqueCount="16">
  <si>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Poggio Berni</t>
  </si>
  <si>
    <t>Torriana</t>
  </si>
  <si>
    <t xml:space="preserve">Poggio Berni e Torriana </t>
  </si>
  <si>
    <t>Poggio Torriana</t>
  </si>
  <si>
    <t>2013*</t>
  </si>
  <si>
    <t>Spesa intervento 01</t>
  </si>
  <si>
    <t>Spese incluse nell’intervento 03</t>
  </si>
  <si>
    <t>Irap</t>
  </si>
  <si>
    <t>Altre spese incluse</t>
  </si>
  <si>
    <t>Totale spesa del personale</t>
  </si>
  <si>
    <t>Spese escluse</t>
  </si>
  <si>
    <t>Spese soggette al limite (c. 562)</t>
  </si>
  <si>
    <t>spesa corrente</t>
  </si>
  <si>
    <t>Rapporto % spesa personale/totale spesa corrente</t>
  </si>
  <si>
    <t>* anno 2013 soggetto al comma 557, altri anni soggetti al comma 562</t>
  </si>
  <si>
    <t>media triennio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</si>
</sst>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9">
    <font>
      <sz val="10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1" xfId="0" applyFont="1" applyBorder="1" applyAlignment="1">
      <alignment horizontal="justify" vertical="top" wrapText="1"/>
    </xf>
    <xf numFmtId="164" fontId="1" fillId="0" borderId="2" xfId="0" applyFont="1" applyBorder="1" applyAlignment="1">
      <alignment horizontal="center" vertical="top" wrapText="1"/>
    </xf>
    <xf numFmtId="164" fontId="1" fillId="0" borderId="3" xfId="0" applyFont="1" applyBorder="1" applyAlignment="1">
      <alignment horizontal="center" vertical="top" wrapText="1"/>
    </xf>
    <xf numFmtId="164" fontId="1" fillId="0" borderId="4" xfId="0" applyFont="1" applyBorder="1" applyAlignment="1">
      <alignment horizontal="justify" vertical="top" wrapText="1"/>
    </xf>
    <xf numFmtId="165" fontId="1" fillId="0" borderId="3" xfId="0" applyNumberFormat="1" applyFont="1" applyBorder="1" applyAlignment="1">
      <alignment horizontal="right" vertical="top" wrapText="1"/>
    </xf>
    <xf numFmtId="164" fontId="2" fillId="0" borderId="0" xfId="0" applyFont="1" applyAlignment="1">
      <alignment/>
    </xf>
    <xf numFmtId="164" fontId="1" fillId="0" borderId="3" xfId="0" applyFont="1" applyBorder="1" applyAlignment="1">
      <alignment horizontal="right" vertical="top" wrapText="1"/>
    </xf>
    <xf numFmtId="165" fontId="3" fillId="0" borderId="3" xfId="0" applyNumberFormat="1" applyFont="1" applyBorder="1" applyAlignment="1">
      <alignment horizontal="right" vertical="top" wrapText="1"/>
    </xf>
    <xf numFmtId="164" fontId="4" fillId="0" borderId="0" xfId="0" applyFont="1" applyFill="1" applyBorder="1" applyAlignment="1">
      <alignment horizontal="justify" vertical="top" wrapText="1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3" fillId="0" borderId="0" xfId="0" applyFont="1" applyFill="1" applyBorder="1" applyAlignment="1">
      <alignment horizontal="justify" vertical="top" wrapText="1"/>
    </xf>
    <xf numFmtId="166" fontId="3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28.140625" style="0" customWidth="1"/>
    <col min="2" max="14" width="12.7109375" style="0" customWidth="1"/>
    <col min="15" max="15" width="15.28125" style="0" customWidth="1"/>
  </cols>
  <sheetData>
    <row r="1" spans="1:15" ht="12.75">
      <c r="A1" s="1"/>
      <c r="B1" s="2" t="s">
        <v>0</v>
      </c>
      <c r="C1" s="2" t="s">
        <v>1</v>
      </c>
      <c r="D1" s="2" t="s">
        <v>2</v>
      </c>
      <c r="E1" s="2" t="s">
        <v>0</v>
      </c>
      <c r="F1" s="2" t="s">
        <v>1</v>
      </c>
      <c r="G1" s="2" t="s">
        <v>2</v>
      </c>
      <c r="H1" s="2" t="s">
        <v>0</v>
      </c>
      <c r="I1" s="2" t="s">
        <v>1</v>
      </c>
      <c r="J1" s="2" t="s">
        <v>2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3</v>
      </c>
    </row>
    <row r="2" spans="1:15" ht="12.75">
      <c r="A2" s="1"/>
      <c r="B2" s="3">
        <v>2008</v>
      </c>
      <c r="C2" s="3">
        <v>2008</v>
      </c>
      <c r="D2" s="3">
        <v>2008</v>
      </c>
      <c r="E2" s="3">
        <v>2011</v>
      </c>
      <c r="F2" s="3">
        <v>2011</v>
      </c>
      <c r="G2" s="3">
        <v>2011</v>
      </c>
      <c r="H2" s="3">
        <v>2012</v>
      </c>
      <c r="I2" s="3">
        <v>2012</v>
      </c>
      <c r="J2" s="3">
        <v>2012</v>
      </c>
      <c r="K2" s="3" t="s">
        <v>4</v>
      </c>
      <c r="L2" s="3" t="s">
        <v>4</v>
      </c>
      <c r="M2" s="3" t="s">
        <v>4</v>
      </c>
      <c r="N2" s="3">
        <v>2014</v>
      </c>
      <c r="O2" s="3">
        <v>2015</v>
      </c>
    </row>
    <row r="3" spans="1:21" ht="21" customHeight="1">
      <c r="A3" s="4" t="s">
        <v>5</v>
      </c>
      <c r="B3" s="5">
        <v>560336.62</v>
      </c>
      <c r="C3" s="5">
        <v>389649.79</v>
      </c>
      <c r="D3" s="5">
        <v>949986.41</v>
      </c>
      <c r="E3" s="5">
        <v>500009</v>
      </c>
      <c r="F3" s="5">
        <v>385107</v>
      </c>
      <c r="G3" s="5">
        <f>SUM(E3:F3)</f>
        <v>885116</v>
      </c>
      <c r="H3" s="5">
        <v>509231.05</v>
      </c>
      <c r="I3" s="5">
        <v>349467.8</v>
      </c>
      <c r="J3" s="5">
        <f>SUM(H3:I3)</f>
        <v>858698.85</v>
      </c>
      <c r="K3" s="5">
        <v>502620.39</v>
      </c>
      <c r="L3" s="5">
        <v>346463.59</v>
      </c>
      <c r="M3" s="5">
        <f>SUM(K3:L3)</f>
        <v>849083.98</v>
      </c>
      <c r="N3" s="5">
        <v>823855.01</v>
      </c>
      <c r="O3" s="5">
        <v>808364.13</v>
      </c>
      <c r="P3" s="6"/>
      <c r="Q3" s="6"/>
      <c r="R3" s="6"/>
      <c r="S3" s="6"/>
      <c r="T3" s="6"/>
      <c r="U3" s="6"/>
    </row>
    <row r="4" spans="1:21" ht="19.5" customHeight="1">
      <c r="A4" s="4" t="s">
        <v>6</v>
      </c>
      <c r="B4" s="7">
        <v>856.75</v>
      </c>
      <c r="C4" s="5">
        <v>19332.42</v>
      </c>
      <c r="D4" s="5">
        <v>20189.17</v>
      </c>
      <c r="E4" s="5">
        <v>0</v>
      </c>
      <c r="F4" s="5">
        <v>0</v>
      </c>
      <c r="G4" s="5">
        <f>SUM(E4:F4)</f>
        <v>0</v>
      </c>
      <c r="H4" s="5">
        <v>3937.44</v>
      </c>
      <c r="I4" s="5">
        <v>19479.7</v>
      </c>
      <c r="J4" s="5">
        <f>SUM(H4:I4)</f>
        <v>23417.14</v>
      </c>
      <c r="K4" s="5">
        <v>3974.88</v>
      </c>
      <c r="L4" s="5">
        <v>17879.94</v>
      </c>
      <c r="M4" s="5">
        <f>SUM(K4:L4)</f>
        <v>21854.82</v>
      </c>
      <c r="N4" s="7">
        <v>0</v>
      </c>
      <c r="O4" s="7">
        <v>0</v>
      </c>
      <c r="P4" s="6"/>
      <c r="Q4" s="6"/>
      <c r="R4" s="6"/>
      <c r="S4" s="6"/>
      <c r="T4" s="6"/>
      <c r="U4" s="6"/>
    </row>
    <row r="5" spans="1:21" ht="12.75">
      <c r="A5" s="4" t="s">
        <v>7</v>
      </c>
      <c r="B5" s="5">
        <v>37132.24</v>
      </c>
      <c r="C5" s="5">
        <v>20577.31</v>
      </c>
      <c r="D5" s="5">
        <v>57709.55</v>
      </c>
      <c r="E5" s="5">
        <v>27802</v>
      </c>
      <c r="F5" s="5">
        <v>20263</v>
      </c>
      <c r="G5" s="5">
        <f>SUM(E5:F5)</f>
        <v>48065</v>
      </c>
      <c r="H5" s="5">
        <v>33785.88</v>
      </c>
      <c r="I5" s="5">
        <v>17725.21</v>
      </c>
      <c r="J5" s="5">
        <f>SUM(H5:I5)</f>
        <v>51511.09</v>
      </c>
      <c r="K5" s="5">
        <v>35900.49</v>
      </c>
      <c r="L5" s="5">
        <v>13203</v>
      </c>
      <c r="M5" s="5">
        <f>SUM(K5:L5)</f>
        <v>49103.49</v>
      </c>
      <c r="N5" s="5">
        <v>45530.23</v>
      </c>
      <c r="O5" s="5">
        <v>45863.35</v>
      </c>
      <c r="P5" s="6"/>
      <c r="Q5" s="6"/>
      <c r="R5" s="6"/>
      <c r="S5" s="6"/>
      <c r="T5" s="6"/>
      <c r="U5" s="6"/>
    </row>
    <row r="6" spans="1:21" ht="17.25" customHeight="1">
      <c r="A6" s="4" t="s">
        <v>8</v>
      </c>
      <c r="B6" s="5">
        <v>141296.69</v>
      </c>
      <c r="C6" s="5">
        <v>59457.06</v>
      </c>
      <c r="D6" s="5">
        <v>200753.75</v>
      </c>
      <c r="E6" s="5">
        <v>118138</v>
      </c>
      <c r="F6" s="5">
        <v>62189</v>
      </c>
      <c r="G6" s="5">
        <f>SUM(E6:F6)</f>
        <v>180327</v>
      </c>
      <c r="H6" s="5">
        <v>184273.18</v>
      </c>
      <c r="I6" s="5">
        <v>44137.84</v>
      </c>
      <c r="J6" s="5">
        <f>SUM(H6:I6)</f>
        <v>228411.02</v>
      </c>
      <c r="K6" s="5">
        <v>128019.02</v>
      </c>
      <c r="L6" s="5">
        <v>48604.3</v>
      </c>
      <c r="M6" s="5">
        <f>SUM(K6:L6)</f>
        <v>176623.32</v>
      </c>
      <c r="N6" s="5">
        <v>245105.1</v>
      </c>
      <c r="O6" s="5">
        <v>0</v>
      </c>
      <c r="P6" s="6"/>
      <c r="Q6" s="6"/>
      <c r="R6" s="6"/>
      <c r="S6" s="6"/>
      <c r="T6" s="6"/>
      <c r="U6" s="6"/>
    </row>
    <row r="7" spans="1:21" ht="17.25" customHeight="1">
      <c r="A7" s="4" t="s">
        <v>9</v>
      </c>
      <c r="B7" s="8">
        <f>SUM(B3:B6)</f>
        <v>739622.3</v>
      </c>
      <c r="C7" s="8">
        <f>SUM(C3:C6)</f>
        <v>489016.57999999996</v>
      </c>
      <c r="D7" s="8">
        <f>SUM(D3:D6)</f>
        <v>1228638.88</v>
      </c>
      <c r="E7" s="8">
        <f>SUM(E3:E6)</f>
        <v>645949</v>
      </c>
      <c r="F7" s="8">
        <f aca="true" t="shared" si="0" ref="F7:O7">SUM(F3:F6)</f>
        <v>467559</v>
      </c>
      <c r="G7" s="8">
        <f t="shared" si="0"/>
        <v>1113508</v>
      </c>
      <c r="H7" s="8">
        <f t="shared" si="0"/>
        <v>731227.55</v>
      </c>
      <c r="I7" s="8">
        <f t="shared" si="0"/>
        <v>430810.55</v>
      </c>
      <c r="J7" s="8">
        <f t="shared" si="0"/>
        <v>1162038.1</v>
      </c>
      <c r="K7" s="8">
        <f t="shared" si="0"/>
        <v>670514.78</v>
      </c>
      <c r="L7" s="8">
        <f t="shared" si="0"/>
        <v>426150.83</v>
      </c>
      <c r="M7" s="8">
        <f t="shared" si="0"/>
        <v>1096665.6099999999</v>
      </c>
      <c r="N7" s="8">
        <f t="shared" si="0"/>
        <v>1114490.34</v>
      </c>
      <c r="O7" s="8">
        <f t="shared" si="0"/>
        <v>854227.48</v>
      </c>
      <c r="P7" s="6"/>
      <c r="Q7" s="6"/>
      <c r="R7" s="6"/>
      <c r="S7" s="6"/>
      <c r="T7" s="6"/>
      <c r="U7" s="6"/>
    </row>
    <row r="8" spans="1:21" ht="12.75">
      <c r="A8" s="4" t="s">
        <v>10</v>
      </c>
      <c r="B8" s="5">
        <v>74436.06</v>
      </c>
      <c r="C8" s="5">
        <v>62457.29</v>
      </c>
      <c r="D8" s="5">
        <v>136893.35</v>
      </c>
      <c r="E8" s="5">
        <v>47803</v>
      </c>
      <c r="F8" s="5">
        <v>112279</v>
      </c>
      <c r="G8" s="5">
        <f>SUM(E8:F8)</f>
        <v>160082</v>
      </c>
      <c r="H8" s="5">
        <v>78058.05</v>
      </c>
      <c r="I8" s="5">
        <v>75897.03</v>
      </c>
      <c r="J8" s="5">
        <f>SUM(H8:I8)</f>
        <v>153955.08000000002</v>
      </c>
      <c r="K8" s="5">
        <v>50602.45</v>
      </c>
      <c r="L8" s="5">
        <v>72229.74</v>
      </c>
      <c r="M8" s="5">
        <f>SUM(K8:L8)</f>
        <v>122832.19</v>
      </c>
      <c r="N8" s="5">
        <v>161338.12</v>
      </c>
      <c r="O8" s="5">
        <v>0</v>
      </c>
      <c r="P8" s="6"/>
      <c r="Q8" s="6"/>
      <c r="R8" s="6"/>
      <c r="S8" s="6"/>
      <c r="T8" s="6"/>
      <c r="U8" s="6"/>
    </row>
    <row r="9" spans="1:21" ht="12.75">
      <c r="A9" s="4" t="s">
        <v>11</v>
      </c>
      <c r="B9" s="8">
        <f aca="true" t="shared" si="1" ref="B9:O9">SUM(B7-B8)</f>
        <v>665186.24</v>
      </c>
      <c r="C9" s="8">
        <f t="shared" si="1"/>
        <v>426559.29</v>
      </c>
      <c r="D9" s="8">
        <f t="shared" si="1"/>
        <v>1091745.5299999998</v>
      </c>
      <c r="E9" s="8">
        <f t="shared" si="1"/>
        <v>598146</v>
      </c>
      <c r="F9" s="8">
        <f t="shared" si="1"/>
        <v>355280</v>
      </c>
      <c r="G9" s="8">
        <f t="shared" si="1"/>
        <v>953426</v>
      </c>
      <c r="H9" s="8">
        <f t="shared" si="1"/>
        <v>653169.5</v>
      </c>
      <c r="I9" s="8">
        <f t="shared" si="1"/>
        <v>354913.52</v>
      </c>
      <c r="J9" s="8">
        <f t="shared" si="1"/>
        <v>1008083.02</v>
      </c>
      <c r="K9" s="8">
        <f t="shared" si="1"/>
        <v>619912.3300000001</v>
      </c>
      <c r="L9" s="8">
        <f t="shared" si="1"/>
        <v>353921.09</v>
      </c>
      <c r="M9" s="8">
        <f t="shared" si="1"/>
        <v>973833.4199999999</v>
      </c>
      <c r="N9" s="8">
        <f t="shared" si="1"/>
        <v>953152.2200000001</v>
      </c>
      <c r="O9" s="8">
        <f t="shared" si="1"/>
        <v>854227.48</v>
      </c>
      <c r="P9" s="6"/>
      <c r="Q9" s="6"/>
      <c r="R9" s="6"/>
      <c r="S9" s="6"/>
      <c r="T9" s="6"/>
      <c r="U9" s="6"/>
    </row>
    <row r="10" spans="2:21" ht="12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13" customFormat="1" ht="12.75">
      <c r="A11" s="9" t="s">
        <v>12</v>
      </c>
      <c r="B11" s="10">
        <v>2260140.3</v>
      </c>
      <c r="C11" s="10">
        <v>1181516</v>
      </c>
      <c r="D11" s="10">
        <f>SUM(B11:C11)</f>
        <v>3441656.3</v>
      </c>
      <c r="E11" s="10">
        <v>2254168.09</v>
      </c>
      <c r="F11" s="10">
        <v>1262600.96</v>
      </c>
      <c r="G11" s="10">
        <f>SUM(E11:F11)</f>
        <v>3516769.05</v>
      </c>
      <c r="H11" s="10">
        <v>2210274.88</v>
      </c>
      <c r="I11" s="10">
        <v>1253723.57</v>
      </c>
      <c r="J11" s="10">
        <f>SUM(H11:I11)</f>
        <v>3463998.45</v>
      </c>
      <c r="K11" s="10">
        <v>2265710.6</v>
      </c>
      <c r="L11" s="10">
        <v>1227111.53</v>
      </c>
      <c r="M11" s="10">
        <f>SUM(K11:L11)</f>
        <v>3492822.13</v>
      </c>
      <c r="N11" s="10">
        <v>3335230.54</v>
      </c>
      <c r="O11" s="10">
        <v>3567263.9</v>
      </c>
      <c r="P11" s="11"/>
      <c r="Q11" s="11"/>
      <c r="R11" s="11"/>
      <c r="S11" s="12"/>
      <c r="T11" s="12"/>
      <c r="U11" s="12"/>
    </row>
    <row r="12" spans="2:21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17" customFormat="1" ht="12.75">
      <c r="A13" s="14" t="s">
        <v>13</v>
      </c>
      <c r="B13" s="15">
        <f>SUM(B9*100/B11)</f>
        <v>29.43119239102104</v>
      </c>
      <c r="C13" s="15">
        <f aca="true" t="shared" si="2" ref="C13:O13">SUM(C9*100/C11)</f>
        <v>36.10270956973922</v>
      </c>
      <c r="D13" s="15">
        <f t="shared" si="2"/>
        <v>31.721515306452883</v>
      </c>
      <c r="E13" s="15">
        <f t="shared" si="2"/>
        <v>26.535110786702692</v>
      </c>
      <c r="F13" s="15">
        <f t="shared" si="2"/>
        <v>28.138739891343025</v>
      </c>
      <c r="G13" s="15">
        <f t="shared" si="2"/>
        <v>27.110850512063056</v>
      </c>
      <c r="H13" s="15">
        <f t="shared" si="2"/>
        <v>29.551505376562034</v>
      </c>
      <c r="I13" s="15">
        <f t="shared" si="2"/>
        <v>28.308753898596642</v>
      </c>
      <c r="J13" s="15">
        <f t="shared" si="2"/>
        <v>29.10171683246567</v>
      </c>
      <c r="K13" s="15">
        <f t="shared" si="2"/>
        <v>27.36061392836314</v>
      </c>
      <c r="L13" s="15">
        <f t="shared" si="2"/>
        <v>28.84180299406037</v>
      </c>
      <c r="M13" s="15">
        <f t="shared" si="2"/>
        <v>27.88099089374471</v>
      </c>
      <c r="N13" s="15">
        <f t="shared" si="2"/>
        <v>28.57830091709343</v>
      </c>
      <c r="O13" s="15">
        <f t="shared" si="2"/>
        <v>23.946293404309113</v>
      </c>
      <c r="P13" s="16"/>
      <c r="Q13" s="16"/>
      <c r="R13" s="16"/>
      <c r="S13" s="16"/>
      <c r="T13" s="16"/>
      <c r="U13" s="16"/>
    </row>
    <row r="14" spans="2:21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11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18" t="s">
        <v>15</v>
      </c>
      <c r="L15" s="18"/>
      <c r="M15" s="19">
        <f>SUM(G13+J13+M13)/3</f>
        <v>28.031186079424476</v>
      </c>
      <c r="N15" s="6"/>
      <c r="O15" s="6"/>
      <c r="P15" s="6"/>
      <c r="Q15" s="6"/>
      <c r="R15" s="6"/>
      <c r="S15" s="6"/>
      <c r="T15" s="6"/>
      <c r="U15" s="6"/>
    </row>
    <row r="16" spans="2:21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2:21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1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2:21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2:21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2:21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1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2:21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2:21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1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2:21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21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2:2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2:21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2:21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</sheetData>
  <sheetProtection selectLockedCells="1" selectUnlockedCells="1"/>
  <mergeCells count="1">
    <mergeCell ref="A1:A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maurizio.zanni</dc:creator>
  <cp:keywords/>
  <dc:description/>
  <cp:lastModifiedBy>Stefano Ramazza</cp:lastModifiedBy>
  <dcterms:created xsi:type="dcterms:W3CDTF">2015-10-01T14:52:49Z</dcterms:created>
  <dcterms:modified xsi:type="dcterms:W3CDTF">2016-03-30T07:54:37Z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0x0101009DA2FCC24F632A429D2E22C80A1BE227</vt:lpwstr>
  </property>
</Properties>
</file>